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Sheet1!$A$1:$P$36</definedName>
  </definedNames>
  <calcPr calcId="152511"/>
</workbook>
</file>

<file path=xl/calcChain.xml><?xml version="1.0" encoding="utf-8"?>
<calcChain xmlns="http://schemas.openxmlformats.org/spreadsheetml/2006/main">
  <c r="F33" i="1" l="1"/>
  <c r="F32" i="1"/>
  <c r="E31" i="1"/>
  <c r="F31" i="1" s="1"/>
  <c r="D31" i="1"/>
  <c r="K28" i="1"/>
  <c r="G28" i="1"/>
  <c r="C28" i="1"/>
  <c r="K27" i="1"/>
  <c r="G27" i="1"/>
  <c r="C27" i="1"/>
  <c r="K26" i="1"/>
  <c r="G26" i="1"/>
  <c r="C26" i="1"/>
  <c r="K24" i="1"/>
  <c r="P24" i="1" s="1"/>
  <c r="G24" i="1"/>
  <c r="C24" i="1"/>
  <c r="K23" i="1"/>
  <c r="G23" i="1"/>
  <c r="C23" i="1"/>
  <c r="O22" i="1"/>
  <c r="K22" i="1"/>
  <c r="G22" i="1"/>
  <c r="C22" i="1"/>
  <c r="K21" i="1"/>
  <c r="G21" i="1"/>
  <c r="C21" i="1"/>
  <c r="K20" i="1"/>
  <c r="P20" i="1" s="1"/>
  <c r="G20" i="1"/>
  <c r="C20" i="1"/>
  <c r="K19" i="1"/>
  <c r="G19" i="1"/>
  <c r="C19" i="1"/>
  <c r="O17" i="1"/>
  <c r="K17" i="1"/>
  <c r="G17" i="1"/>
  <c r="C17" i="1"/>
  <c r="K16" i="1"/>
  <c r="G16" i="1"/>
  <c r="C16" i="1"/>
  <c r="K14" i="1"/>
  <c r="P14" i="1" s="1"/>
  <c r="G14" i="1"/>
  <c r="C14" i="1"/>
  <c r="K13" i="1"/>
  <c r="G13" i="1"/>
  <c r="C13" i="1"/>
  <c r="O12" i="1"/>
  <c r="K12" i="1"/>
  <c r="G12" i="1"/>
  <c r="C12" i="1"/>
  <c r="K11" i="1"/>
  <c r="G11" i="1"/>
  <c r="P11" i="1" s="1"/>
  <c r="C11" i="1"/>
  <c r="O10" i="1"/>
  <c r="K10" i="1"/>
  <c r="G10" i="1"/>
  <c r="C10" i="1"/>
  <c r="K9" i="1"/>
  <c r="G9" i="1"/>
  <c r="C9" i="1"/>
  <c r="O16" i="1" l="1"/>
  <c r="O21" i="1"/>
  <c r="P9" i="1"/>
  <c r="O13" i="1"/>
  <c r="O14" i="1"/>
  <c r="P17" i="1"/>
  <c r="O19" i="1"/>
  <c r="O20" i="1"/>
  <c r="P22" i="1"/>
  <c r="O23" i="1"/>
  <c r="O24" i="1"/>
  <c r="O9" i="1"/>
  <c r="P10" i="1"/>
  <c r="O11" i="1"/>
  <c r="P12" i="1"/>
  <c r="P13" i="1"/>
  <c r="P16" i="1"/>
  <c r="P19" i="1"/>
  <c r="P21" i="1"/>
  <c r="P23" i="1"/>
  <c r="K8" i="1" l="1"/>
  <c r="C8" i="1"/>
  <c r="G8" i="1"/>
  <c r="P8" i="1" l="1"/>
  <c r="O8" i="1"/>
</calcChain>
</file>

<file path=xl/sharedStrings.xml><?xml version="1.0" encoding="utf-8"?>
<sst xmlns="http://schemas.openxmlformats.org/spreadsheetml/2006/main" count="69" uniqueCount="49">
  <si>
    <t>Наименование показателя</t>
  </si>
  <si>
    <t>Един. изм.</t>
  </si>
  <si>
    <t>2020 г. (план)</t>
  </si>
  <si>
    <t xml:space="preserve">2019 год  </t>
  </si>
  <si>
    <t xml:space="preserve">на 2020 год </t>
  </si>
  <si>
    <t xml:space="preserve"> факт 2020г.  к плану 2020г. (%)</t>
  </si>
  <si>
    <t>факт 2020г. к факту 2019г. (%)</t>
  </si>
  <si>
    <t>все категор. хозяйств</t>
  </si>
  <si>
    <t>в т.ч.</t>
  </si>
  <si>
    <t>обществ. сектор</t>
  </si>
  <si>
    <t>КФХ</t>
  </si>
  <si>
    <t>ЛПХ</t>
  </si>
  <si>
    <t xml:space="preserve">ЛПХ </t>
  </si>
  <si>
    <t>Валовая продукция в сопостовимых ценах 2017 г.</t>
  </si>
  <si>
    <t>млн.руб.</t>
  </si>
  <si>
    <t>Зерно (в весе после доработки)</t>
  </si>
  <si>
    <t>т.тонн</t>
  </si>
  <si>
    <t>Рапс</t>
  </si>
  <si>
    <t>Картофель</t>
  </si>
  <si>
    <t>Овощи о/гр</t>
  </si>
  <si>
    <t>овощи з/гр</t>
  </si>
  <si>
    <t>Молоко</t>
  </si>
  <si>
    <t>тонн</t>
  </si>
  <si>
    <t xml:space="preserve">Скот и птица на убой (в ж/весе) </t>
  </si>
  <si>
    <t>Яйцо</t>
  </si>
  <si>
    <t>тыс.шт.</t>
  </si>
  <si>
    <t>Поголовье:</t>
  </si>
  <si>
    <t>КРС-всего</t>
  </si>
  <si>
    <t>голов</t>
  </si>
  <si>
    <t>в.т.ч.коров</t>
  </si>
  <si>
    <t>свиньи</t>
  </si>
  <si>
    <t>лошади</t>
  </si>
  <si>
    <t>овцы и козы</t>
  </si>
  <si>
    <t>птица</t>
  </si>
  <si>
    <t>т.голов</t>
  </si>
  <si>
    <t xml:space="preserve">Приобретение с/х техники </t>
  </si>
  <si>
    <t>тракторы</t>
  </si>
  <si>
    <t>штук</t>
  </si>
  <si>
    <t>комбайны зерноуборочные</t>
  </si>
  <si>
    <t>комбайны кормоуборочные</t>
  </si>
  <si>
    <t>Объём финансирования из МБ (тыс. руб.)</t>
  </si>
  <si>
    <t>план</t>
  </si>
  <si>
    <t>факт</t>
  </si>
  <si>
    <t>факт к плану %</t>
  </si>
  <si>
    <t>в т.ч. на сельское хоз-во</t>
  </si>
  <si>
    <t>жильё</t>
  </si>
  <si>
    <t xml:space="preserve"> Начальник управления по сельскому хозяйству                                                                                       В.Н. Мельник</t>
  </si>
  <si>
    <t xml:space="preserve"> </t>
  </si>
  <si>
    <t xml:space="preserve">      Производственные показатели по выполнению мероприятий Государственной программы развития сельского хозяйства на 2013-2020 годы по Новокузнецкому району  за 2019-2020 г.г.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</si>
</sst>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color indexed="18"/>
      <name val="Arial Cyr"/>
      <charset val="204"/>
    </font>
    <font>
      <b/>
      <i/>
      <sz val="12"/>
      <color indexed="18"/>
      <name val="Arial Cyr"/>
      <charset val="204"/>
    </font>
    <font>
      <b/>
      <i/>
      <sz val="12"/>
      <color indexed="60"/>
      <name val="Arial Cyr"/>
      <charset val="204"/>
    </font>
    <font>
      <b/>
      <u/>
      <sz val="12"/>
      <name val="Arial Cyr"/>
      <charset val="204"/>
    </font>
    <font>
      <b/>
      <i/>
      <sz val="12"/>
      <color indexed="51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vertical="center"/>
    </xf>
    <xf numFmtId="2" fontId="2" fillId="3" borderId="18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2" fontId="5" fillId="3" borderId="5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vertical="center"/>
    </xf>
    <xf numFmtId="2" fontId="2" fillId="3" borderId="20" xfId="0" applyNumberFormat="1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vertical="center"/>
    </xf>
    <xf numFmtId="164" fontId="6" fillId="3" borderId="6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/>
    </xf>
    <xf numFmtId="165" fontId="5" fillId="4" borderId="22" xfId="0" applyNumberFormat="1" applyFont="1" applyFill="1" applyBorder="1"/>
    <xf numFmtId="165" fontId="2" fillId="3" borderId="23" xfId="0" applyNumberFormat="1" applyFont="1" applyFill="1" applyBorder="1" applyAlignment="1"/>
    <xf numFmtId="165" fontId="2" fillId="3" borderId="24" xfId="0" applyNumberFormat="1" applyFont="1" applyFill="1" applyBorder="1" applyAlignment="1"/>
    <xf numFmtId="165" fontId="2" fillId="3" borderId="25" xfId="0" applyNumberFormat="1" applyFont="1" applyFill="1" applyBorder="1" applyAlignment="1"/>
    <xf numFmtId="166" fontId="5" fillId="3" borderId="26" xfId="0" applyNumberFormat="1" applyFont="1" applyFill="1" applyBorder="1"/>
    <xf numFmtId="166" fontId="2" fillId="3" borderId="23" xfId="0" applyNumberFormat="1" applyFont="1" applyFill="1" applyBorder="1" applyAlignment="1"/>
    <xf numFmtId="166" fontId="2" fillId="3" borderId="24" xfId="0" applyNumberFormat="1" applyFont="1" applyFill="1" applyBorder="1" applyAlignment="1"/>
    <xf numFmtId="166" fontId="2" fillId="3" borderId="27" xfId="0" applyNumberFormat="1" applyFont="1" applyFill="1" applyBorder="1" applyAlignment="1"/>
    <xf numFmtId="166" fontId="5" fillId="3" borderId="21" xfId="0" applyNumberFormat="1" applyFont="1" applyFill="1" applyBorder="1"/>
    <xf numFmtId="166" fontId="2" fillId="3" borderId="25" xfId="0" applyNumberFormat="1" applyFont="1" applyFill="1" applyBorder="1" applyAlignment="1"/>
    <xf numFmtId="164" fontId="6" fillId="3" borderId="28" xfId="0" applyNumberFormat="1" applyFont="1" applyFill="1" applyBorder="1"/>
    <xf numFmtId="164" fontId="6" fillId="3" borderId="10" xfId="0" applyNumberFormat="1" applyFont="1" applyFill="1" applyBorder="1"/>
    <xf numFmtId="0" fontId="2" fillId="2" borderId="21" xfId="0" applyFont="1" applyFill="1" applyBorder="1" applyAlignment="1">
      <alignment horizontal="left"/>
    </xf>
    <xf numFmtId="165" fontId="5" fillId="4" borderId="29" xfId="0" applyNumberFormat="1" applyFont="1" applyFill="1" applyBorder="1"/>
    <xf numFmtId="164" fontId="2" fillId="3" borderId="25" xfId="0" applyNumberFormat="1" applyFont="1" applyFill="1" applyBorder="1" applyAlignment="1"/>
    <xf numFmtId="165" fontId="5" fillId="3" borderId="26" xfId="0" applyNumberFormat="1" applyFont="1" applyFill="1" applyBorder="1"/>
    <xf numFmtId="164" fontId="2" fillId="3" borderId="27" xfId="0" applyNumberFormat="1" applyFont="1" applyFill="1" applyBorder="1" applyAlignment="1"/>
    <xf numFmtId="2" fontId="5" fillId="3" borderId="21" xfId="0" applyNumberFormat="1" applyFont="1" applyFill="1" applyBorder="1"/>
    <xf numFmtId="164" fontId="2" fillId="3" borderId="23" xfId="0" applyNumberFormat="1" applyFont="1" applyFill="1" applyBorder="1" applyAlignment="1"/>
    <xf numFmtId="2" fontId="2" fillId="3" borderId="24" xfId="0" applyNumberFormat="1" applyFont="1" applyFill="1" applyBorder="1" applyAlignment="1"/>
    <xf numFmtId="164" fontId="6" fillId="3" borderId="29" xfId="0" applyNumberFormat="1" applyFont="1" applyFill="1" applyBorder="1"/>
    <xf numFmtId="164" fontId="6" fillId="3" borderId="30" xfId="0" applyNumberFormat="1" applyFont="1" applyFill="1" applyBorder="1"/>
    <xf numFmtId="165" fontId="2" fillId="3" borderId="31" xfId="0" applyNumberFormat="1" applyFont="1" applyFill="1" applyBorder="1" applyAlignment="1"/>
    <xf numFmtId="165" fontId="2" fillId="3" borderId="32" xfId="0" applyNumberFormat="1" applyFont="1" applyFill="1" applyBorder="1" applyAlignment="1"/>
    <xf numFmtId="165" fontId="2" fillId="3" borderId="33" xfId="0" applyNumberFormat="1" applyFont="1" applyFill="1" applyBorder="1" applyAlignment="1"/>
    <xf numFmtId="2" fontId="2" fillId="3" borderId="31" xfId="0" applyNumberFormat="1" applyFont="1" applyFill="1" applyBorder="1" applyAlignment="1"/>
    <xf numFmtId="2" fontId="2" fillId="3" borderId="32" xfId="0" applyNumberFormat="1" applyFont="1" applyFill="1" applyBorder="1" applyAlignment="1"/>
    <xf numFmtId="165" fontId="2" fillId="3" borderId="34" xfId="0" applyNumberFormat="1" applyFont="1" applyFill="1" applyBorder="1" applyAlignment="1"/>
    <xf numFmtId="166" fontId="2" fillId="3" borderId="31" xfId="0" applyNumberFormat="1" applyFont="1" applyFill="1" applyBorder="1" applyAlignment="1"/>
    <xf numFmtId="166" fontId="2" fillId="3" borderId="34" xfId="0" applyNumberFormat="1" applyFont="1" applyFill="1" applyBorder="1" applyAlignment="1"/>
    <xf numFmtId="164" fontId="2" fillId="3" borderId="31" xfId="0" applyNumberFormat="1" applyFont="1" applyFill="1" applyBorder="1" applyAlignment="1"/>
    <xf numFmtId="164" fontId="2" fillId="3" borderId="32" xfId="0" applyNumberFormat="1" applyFont="1" applyFill="1" applyBorder="1" applyAlignment="1"/>
    <xf numFmtId="165" fontId="5" fillId="3" borderId="21" xfId="0" applyNumberFormat="1" applyFont="1" applyFill="1" applyBorder="1"/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/>
    </xf>
    <xf numFmtId="164" fontId="5" fillId="4" borderId="29" xfId="0" applyNumberFormat="1" applyFont="1" applyFill="1" applyBorder="1"/>
    <xf numFmtId="164" fontId="2" fillId="3" borderId="33" xfId="0" applyNumberFormat="1" applyFont="1" applyFill="1" applyBorder="1" applyAlignment="1"/>
    <xf numFmtId="164" fontId="5" fillId="3" borderId="26" xfId="0" applyNumberFormat="1" applyFont="1" applyFill="1" applyBorder="1"/>
    <xf numFmtId="164" fontId="5" fillId="3" borderId="21" xfId="0" applyNumberFormat="1" applyFont="1" applyFill="1" applyBorder="1"/>
    <xf numFmtId="164" fontId="2" fillId="3" borderId="34" xfId="0" applyNumberFormat="1" applyFont="1" applyFill="1" applyBorder="1" applyAlignment="1"/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/>
    </xf>
    <xf numFmtId="1" fontId="5" fillId="4" borderId="29" xfId="0" applyNumberFormat="1" applyFont="1" applyFill="1" applyBorder="1"/>
    <xf numFmtId="1" fontId="5" fillId="3" borderId="11" xfId="0" applyNumberFormat="1" applyFont="1" applyFill="1" applyBorder="1"/>
    <xf numFmtId="2" fontId="2" fillId="3" borderId="33" xfId="0" applyNumberFormat="1" applyFont="1" applyFill="1" applyBorder="1" applyAlignment="1"/>
    <xf numFmtId="2" fontId="5" fillId="3" borderId="35" xfId="0" applyNumberFormat="1" applyFont="1" applyFill="1" applyBorder="1"/>
    <xf numFmtId="2" fontId="2" fillId="3" borderId="34" xfId="0" applyNumberFormat="1" applyFont="1" applyFill="1" applyBorder="1" applyAlignment="1"/>
    <xf numFmtId="0" fontId="2" fillId="2" borderId="22" xfId="0" applyFont="1" applyFill="1" applyBorder="1" applyAlignment="1">
      <alignment horizontal="left" vertical="center" wrapText="1"/>
    </xf>
    <xf numFmtId="164" fontId="5" fillId="3" borderId="30" xfId="0" applyNumberFormat="1" applyFont="1" applyFill="1" applyBorder="1"/>
    <xf numFmtId="2" fontId="5" fillId="3" borderId="36" xfId="0" applyNumberFormat="1" applyFont="1" applyFill="1" applyBorder="1"/>
    <xf numFmtId="0" fontId="2" fillId="2" borderId="39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center"/>
    </xf>
    <xf numFmtId="164" fontId="5" fillId="4" borderId="40" xfId="0" applyNumberFormat="1" applyFont="1" applyFill="1" applyBorder="1"/>
    <xf numFmtId="164" fontId="2" fillId="3" borderId="41" xfId="0" applyNumberFormat="1" applyFont="1" applyFill="1" applyBorder="1" applyAlignment="1"/>
    <xf numFmtId="164" fontId="2" fillId="3" borderId="42" xfId="0" applyNumberFormat="1" applyFont="1" applyFill="1" applyBorder="1" applyAlignment="1"/>
    <xf numFmtId="164" fontId="2" fillId="3" borderId="43" xfId="0" applyNumberFormat="1" applyFont="1" applyFill="1" applyBorder="1" applyAlignment="1"/>
    <xf numFmtId="164" fontId="5" fillId="3" borderId="44" xfId="0" applyNumberFormat="1" applyFont="1" applyFill="1" applyBorder="1"/>
    <xf numFmtId="2" fontId="5" fillId="3" borderId="39" xfId="0" applyNumberFormat="1" applyFont="1" applyFill="1" applyBorder="1"/>
    <xf numFmtId="164" fontId="2" fillId="3" borderId="45" xfId="0" applyNumberFormat="1" applyFont="1" applyFill="1" applyBorder="1" applyAlignment="1"/>
    <xf numFmtId="164" fontId="6" fillId="3" borderId="40" xfId="0" applyNumberFormat="1" applyFont="1" applyFill="1" applyBorder="1"/>
    <xf numFmtId="164" fontId="6" fillId="3" borderId="46" xfId="0" applyNumberFormat="1" applyFont="1" applyFill="1" applyBorder="1"/>
    <xf numFmtId="0" fontId="7" fillId="2" borderId="47" xfId="0" applyFont="1" applyFill="1" applyBorder="1" applyAlignment="1">
      <alignment horizontal="center"/>
    </xf>
    <xf numFmtId="0" fontId="2" fillId="2" borderId="47" xfId="0" applyFont="1" applyFill="1" applyBorder="1"/>
    <xf numFmtId="1" fontId="5" fillId="4" borderId="22" xfId="0" applyNumberFormat="1" applyFont="1" applyFill="1" applyBorder="1"/>
    <xf numFmtId="164" fontId="2" fillId="3" borderId="23" xfId="0" applyNumberFormat="1" applyFont="1" applyFill="1" applyBorder="1"/>
    <xf numFmtId="164" fontId="2" fillId="3" borderId="24" xfId="0" applyNumberFormat="1" applyFont="1" applyFill="1" applyBorder="1"/>
    <xf numFmtId="1" fontId="2" fillId="3" borderId="25" xfId="0" applyNumberFormat="1" applyFont="1" applyFill="1" applyBorder="1" applyAlignment="1"/>
    <xf numFmtId="1" fontId="5" fillId="3" borderId="6" xfId="0" applyNumberFormat="1" applyFont="1" applyFill="1" applyBorder="1"/>
    <xf numFmtId="2" fontId="2" fillId="3" borderId="48" xfId="0" applyNumberFormat="1" applyFont="1" applyFill="1" applyBorder="1"/>
    <xf numFmtId="2" fontId="2" fillId="3" borderId="49" xfId="0" applyNumberFormat="1" applyFont="1" applyFill="1" applyBorder="1"/>
    <xf numFmtId="2" fontId="2" fillId="3" borderId="11" xfId="0" applyNumberFormat="1" applyFont="1" applyFill="1" applyBorder="1" applyAlignment="1"/>
    <xf numFmtId="2" fontId="5" fillId="3" borderId="2" xfId="0" applyNumberFormat="1" applyFont="1" applyFill="1" applyBorder="1"/>
    <xf numFmtId="2" fontId="2" fillId="0" borderId="49" xfId="0" applyNumberFormat="1" applyFont="1" applyFill="1" applyBorder="1"/>
    <xf numFmtId="2" fontId="2" fillId="0" borderId="0" xfId="0" applyNumberFormat="1" applyFont="1" applyFill="1" applyBorder="1" applyAlignment="1"/>
    <xf numFmtId="164" fontId="6" fillId="3" borderId="22" xfId="0" applyNumberFormat="1" applyFont="1" applyFill="1" applyBorder="1"/>
    <xf numFmtId="164" fontId="6" fillId="3" borderId="11" xfId="0" applyNumberFormat="1" applyFont="1" applyFill="1" applyBorder="1"/>
    <xf numFmtId="0" fontId="2" fillId="2" borderId="21" xfId="0" applyFont="1" applyFill="1" applyBorder="1"/>
    <xf numFmtId="1" fontId="2" fillId="3" borderId="31" xfId="0" applyNumberFormat="1" applyFont="1" applyFill="1" applyBorder="1" applyAlignment="1"/>
    <xf numFmtId="1" fontId="2" fillId="3" borderId="32" xfId="0" applyNumberFormat="1" applyFont="1" applyFill="1" applyBorder="1" applyAlignment="1"/>
    <xf numFmtId="1" fontId="2" fillId="3" borderId="33" xfId="0" applyNumberFormat="1" applyFont="1" applyFill="1" applyBorder="1" applyAlignment="1"/>
    <xf numFmtId="1" fontId="5" fillId="3" borderId="30" xfId="0" applyNumberFormat="1" applyFont="1" applyFill="1" applyBorder="1"/>
    <xf numFmtId="1" fontId="5" fillId="3" borderId="29" xfId="0" applyNumberFormat="1" applyFont="1" applyFill="1" applyBorder="1"/>
    <xf numFmtId="164" fontId="6" fillId="3" borderId="36" xfId="0" applyNumberFormat="1" applyFont="1" applyFill="1" applyBorder="1"/>
    <xf numFmtId="1" fontId="5" fillId="3" borderId="26" xfId="0" applyNumberFormat="1" applyFont="1" applyFill="1" applyBorder="1"/>
    <xf numFmtId="1" fontId="5" fillId="3" borderId="22" xfId="0" applyNumberFormat="1" applyFont="1" applyFill="1" applyBorder="1"/>
    <xf numFmtId="1" fontId="2" fillId="3" borderId="34" xfId="0" applyNumberFormat="1" applyFont="1" applyFill="1" applyBorder="1" applyAlignment="1"/>
    <xf numFmtId="164" fontId="6" fillId="3" borderId="26" xfId="0" applyNumberFormat="1" applyFont="1" applyFill="1" applyBorder="1"/>
    <xf numFmtId="0" fontId="2" fillId="2" borderId="36" xfId="0" applyFont="1" applyFill="1" applyBorder="1"/>
    <xf numFmtId="0" fontId="2" fillId="0" borderId="36" xfId="0" applyFont="1" applyFill="1" applyBorder="1"/>
    <xf numFmtId="0" fontId="2" fillId="0" borderId="36" xfId="0" applyFont="1" applyFill="1" applyBorder="1" applyAlignment="1">
      <alignment horizontal="center"/>
    </xf>
    <xf numFmtId="0" fontId="2" fillId="2" borderId="35" xfId="0" applyFont="1" applyFill="1" applyBorder="1"/>
    <xf numFmtId="164" fontId="5" fillId="4" borderId="37" xfId="0" applyNumberFormat="1" applyFont="1" applyFill="1" applyBorder="1"/>
    <xf numFmtId="164" fontId="2" fillId="3" borderId="50" xfId="0" applyNumberFormat="1" applyFont="1" applyFill="1" applyBorder="1" applyAlignment="1"/>
    <xf numFmtId="164" fontId="2" fillId="3" borderId="51" xfId="0" applyNumberFormat="1" applyFont="1" applyFill="1" applyBorder="1" applyAlignment="1"/>
    <xf numFmtId="164" fontId="2" fillId="3" borderId="52" xfId="0" applyNumberFormat="1" applyFont="1" applyFill="1" applyBorder="1" applyAlignment="1"/>
    <xf numFmtId="165" fontId="5" fillId="3" borderId="11" xfId="0" applyNumberFormat="1" applyFont="1" applyFill="1" applyBorder="1"/>
    <xf numFmtId="165" fontId="2" fillId="3" borderId="51" xfId="0" applyNumberFormat="1" applyFont="1" applyFill="1" applyBorder="1" applyAlignment="1"/>
    <xf numFmtId="165" fontId="2" fillId="3" borderId="52" xfId="0" applyNumberFormat="1" applyFont="1" applyFill="1" applyBorder="1" applyAlignment="1"/>
    <xf numFmtId="165" fontId="5" fillId="3" borderId="7" xfId="0" applyNumberFormat="1" applyFont="1" applyFill="1" applyBorder="1"/>
    <xf numFmtId="2" fontId="2" fillId="3" borderId="50" xfId="0" applyNumberFormat="1" applyFont="1" applyFill="1" applyBorder="1" applyAlignment="1"/>
    <xf numFmtId="165" fontId="2" fillId="3" borderId="53" xfId="0" applyNumberFormat="1" applyFont="1" applyFill="1" applyBorder="1" applyAlignment="1"/>
    <xf numFmtId="0" fontId="2" fillId="2" borderId="3" xfId="0" applyFont="1" applyFill="1" applyBorder="1"/>
    <xf numFmtId="0" fontId="2" fillId="2" borderId="17" xfId="0" applyFont="1" applyFill="1" applyBorder="1" applyAlignment="1">
      <alignment horizontal="center"/>
    </xf>
    <xf numFmtId="1" fontId="5" fillId="4" borderId="17" xfId="0" applyNumberFormat="1" applyFont="1" applyFill="1" applyBorder="1"/>
    <xf numFmtId="1" fontId="2" fillId="0" borderId="19" xfId="0" applyNumberFormat="1" applyFont="1" applyFill="1" applyBorder="1" applyAlignment="1"/>
    <xf numFmtId="1" fontId="2" fillId="0" borderId="18" xfId="0" applyNumberFormat="1" applyFont="1" applyFill="1" applyBorder="1" applyAlignment="1"/>
    <xf numFmtId="1" fontId="2" fillId="0" borderId="54" xfId="0" applyNumberFormat="1" applyFont="1" applyFill="1" applyBorder="1" applyAlignment="1"/>
    <xf numFmtId="164" fontId="4" fillId="0" borderId="5" xfId="0" applyNumberFormat="1" applyFont="1" applyFill="1" applyBorder="1"/>
    <xf numFmtId="1" fontId="2" fillId="0" borderId="20" xfId="0" applyNumberFormat="1" applyFont="1" applyFill="1" applyBorder="1" applyAlignment="1"/>
    <xf numFmtId="1" fontId="2" fillId="0" borderId="55" xfId="0" applyNumberFormat="1" applyFont="1" applyFill="1" applyBorder="1" applyAlignment="1"/>
    <xf numFmtId="164" fontId="4" fillId="0" borderId="17" xfId="0" applyNumberFormat="1" applyFont="1" applyFill="1" applyBorder="1"/>
    <xf numFmtId="164" fontId="8" fillId="3" borderId="12" xfId="0" applyNumberFormat="1" applyFont="1" applyFill="1" applyBorder="1"/>
    <xf numFmtId="164" fontId="8" fillId="3" borderId="44" xfId="0" applyNumberFormat="1" applyFont="1" applyFill="1" applyBorder="1"/>
    <xf numFmtId="0" fontId="2" fillId="2" borderId="47" xfId="0" applyFont="1" applyFill="1" applyBorder="1" applyAlignment="1">
      <alignment horizontal="center"/>
    </xf>
    <xf numFmtId="1" fontId="5" fillId="4" borderId="28" xfId="0" applyNumberFormat="1" applyFont="1" applyFill="1" applyBorder="1"/>
    <xf numFmtId="1" fontId="2" fillId="0" borderId="56" xfId="0" applyNumberFormat="1" applyFont="1" applyFill="1" applyBorder="1" applyAlignment="1"/>
    <xf numFmtId="1" fontId="2" fillId="0" borderId="57" xfId="0" applyNumberFormat="1" applyFont="1" applyFill="1" applyBorder="1" applyAlignment="1"/>
    <xf numFmtId="1" fontId="2" fillId="0" borderId="58" xfId="0" applyNumberFormat="1" applyFont="1" applyFill="1" applyBorder="1" applyAlignment="1"/>
    <xf numFmtId="1" fontId="4" fillId="2" borderId="2" xfId="0" applyNumberFormat="1" applyFont="1" applyFill="1" applyBorder="1"/>
    <xf numFmtId="1" fontId="2" fillId="2" borderId="56" xfId="0" applyNumberFormat="1" applyFont="1" applyFill="1" applyBorder="1" applyAlignment="1"/>
    <xf numFmtId="1" fontId="2" fillId="2" borderId="57" xfId="0" applyNumberFormat="1" applyFont="1" applyFill="1" applyBorder="1" applyAlignment="1"/>
    <xf numFmtId="1" fontId="2" fillId="2" borderId="59" xfId="0" applyNumberFormat="1" applyFont="1" applyFill="1" applyBorder="1" applyAlignment="1"/>
    <xf numFmtId="1" fontId="2" fillId="2" borderId="60" xfId="0" applyNumberFormat="1" applyFont="1" applyFill="1" applyBorder="1" applyAlignment="1"/>
    <xf numFmtId="164" fontId="6" fillId="0" borderId="28" xfId="0" applyNumberFormat="1" applyFont="1" applyFill="1" applyBorder="1"/>
    <xf numFmtId="0" fontId="2" fillId="2" borderId="29" xfId="0" applyFont="1" applyFill="1" applyBorder="1"/>
    <xf numFmtId="1" fontId="2" fillId="0" borderId="61" xfId="0" applyNumberFormat="1" applyFont="1" applyFill="1" applyBorder="1" applyAlignment="1"/>
    <xf numFmtId="1" fontId="2" fillId="0" borderId="32" xfId="0" applyNumberFormat="1" applyFont="1" applyFill="1" applyBorder="1" applyAlignment="1"/>
    <xf numFmtId="1" fontId="2" fillId="0" borderId="34" xfId="0" applyNumberFormat="1" applyFont="1" applyFill="1" applyBorder="1" applyAlignment="1"/>
    <xf numFmtId="1" fontId="4" fillId="2" borderId="29" xfId="0" applyNumberFormat="1" applyFont="1" applyFill="1" applyBorder="1"/>
    <xf numFmtId="1" fontId="2" fillId="2" borderId="61" xfId="0" applyNumberFormat="1" applyFont="1" applyFill="1" applyBorder="1" applyAlignment="1"/>
    <xf numFmtId="164" fontId="6" fillId="0" borderId="22" xfId="0" applyNumberFormat="1" applyFont="1" applyFill="1" applyBorder="1"/>
    <xf numFmtId="0" fontId="2" fillId="2" borderId="39" xfId="0" applyFont="1" applyFill="1" applyBorder="1"/>
    <xf numFmtId="1" fontId="5" fillId="4" borderId="40" xfId="0" applyNumberFormat="1" applyFont="1" applyFill="1" applyBorder="1"/>
    <xf numFmtId="1" fontId="2" fillId="0" borderId="62" xfId="0" applyNumberFormat="1" applyFont="1" applyFill="1" applyBorder="1" applyAlignment="1"/>
    <xf numFmtId="1" fontId="2" fillId="0" borderId="42" xfId="0" applyNumberFormat="1" applyFont="1" applyFill="1" applyBorder="1" applyAlignment="1"/>
    <xf numFmtId="1" fontId="2" fillId="0" borderId="45" xfId="0" applyNumberFormat="1" applyFont="1" applyFill="1" applyBorder="1" applyAlignment="1"/>
    <xf numFmtId="1" fontId="4" fillId="2" borderId="40" xfId="0" applyNumberFormat="1" applyFont="1" applyFill="1" applyBorder="1"/>
    <xf numFmtId="1" fontId="2" fillId="2" borderId="62" xfId="0" applyNumberFormat="1" applyFont="1" applyFill="1" applyBorder="1" applyAlignment="1"/>
    <xf numFmtId="1" fontId="2" fillId="2" borderId="42" xfId="0" applyNumberFormat="1" applyFont="1" applyFill="1" applyBorder="1" applyAlignment="1"/>
    <xf numFmtId="1" fontId="2" fillId="2" borderId="43" xfId="0" applyNumberFormat="1" applyFont="1" applyFill="1" applyBorder="1" applyAlignment="1"/>
    <xf numFmtId="1" fontId="2" fillId="2" borderId="41" xfId="0" applyNumberFormat="1" applyFont="1" applyFill="1" applyBorder="1" applyAlignment="1"/>
    <xf numFmtId="164" fontId="6" fillId="0" borderId="12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" fontId="5" fillId="3" borderId="0" xfId="0" applyNumberFormat="1" applyFont="1" applyFill="1" applyBorder="1"/>
    <xf numFmtId="1" fontId="2" fillId="0" borderId="0" xfId="0" applyNumberFormat="1" applyFont="1" applyFill="1" applyBorder="1" applyAlignment="1"/>
    <xf numFmtId="1" fontId="4" fillId="2" borderId="0" xfId="0" applyNumberFormat="1" applyFont="1" applyFill="1" applyBorder="1"/>
    <xf numFmtId="1" fontId="2" fillId="2" borderId="0" xfId="0" applyNumberFormat="1" applyFont="1" applyFill="1" applyBorder="1" applyAlignment="1"/>
    <xf numFmtId="164" fontId="6" fillId="0" borderId="0" xfId="0" applyNumberFormat="1" applyFont="1" applyFill="1" applyBorder="1"/>
    <xf numFmtId="164" fontId="6" fillId="2" borderId="0" xfId="0" applyNumberFormat="1" applyFont="1" applyFill="1" applyBorder="1"/>
    <xf numFmtId="0" fontId="2" fillId="2" borderId="47" xfId="0" applyFont="1" applyFill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3" fillId="0" borderId="21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164" fontId="2" fillId="2" borderId="31" xfId="0" applyNumberFormat="1" applyFont="1" applyFill="1" applyBorder="1" applyAlignment="1">
      <alignment horizontal="center"/>
    </xf>
    <xf numFmtId="164" fontId="2" fillId="2" borderId="33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/>
    <xf numFmtId="0" fontId="11" fillId="0" borderId="0" xfId="0" applyFont="1" applyBorder="1"/>
    <xf numFmtId="0" fontId="1" fillId="0" borderId="0" xfId="0" applyFont="1" applyFill="1" applyAlignment="1">
      <alignment horizontal="left" vertical="top" wrapText="1"/>
    </xf>
    <xf numFmtId="0" fontId="2" fillId="2" borderId="65" xfId="0" applyFont="1" applyFill="1" applyBorder="1"/>
    <xf numFmtId="0" fontId="9" fillId="3" borderId="65" xfId="0" applyFont="1" applyFill="1" applyBorder="1"/>
    <xf numFmtId="2" fontId="2" fillId="3" borderId="33" xfId="0" applyNumberFormat="1" applyFont="1" applyFill="1" applyBorder="1" applyAlignment="1">
      <alignment horizontal="center"/>
    </xf>
    <xf numFmtId="164" fontId="1" fillId="3" borderId="30" xfId="0" applyNumberFormat="1" applyFont="1" applyFill="1" applyBorder="1" applyAlignment="1"/>
    <xf numFmtId="0" fontId="1" fillId="2" borderId="0" xfId="0" applyFont="1" applyFill="1" applyBorder="1"/>
    <xf numFmtId="0" fontId="10" fillId="3" borderId="0" xfId="0" applyFont="1" applyFill="1" applyBorder="1"/>
    <xf numFmtId="16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12" fillId="2" borderId="0" xfId="0" applyFont="1" applyFill="1" applyAlignment="1">
      <alignment horizontal="center"/>
    </xf>
    <xf numFmtId="0" fontId="3" fillId="2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/>
    <xf numFmtId="0" fontId="11" fillId="0" borderId="0" xfId="0" applyFont="1" applyFill="1"/>
    <xf numFmtId="0" fontId="11" fillId="0" borderId="0" xfId="0" applyFont="1"/>
    <xf numFmtId="0" fontId="13" fillId="3" borderId="0" xfId="0" applyFont="1" applyFill="1"/>
    <xf numFmtId="0" fontId="10" fillId="2" borderId="10" xfId="0" applyFont="1" applyFill="1" applyBorder="1" applyAlignment="1">
      <alignment horizontal="center" vertical="top" wrapText="1"/>
    </xf>
    <xf numFmtId="0" fontId="9" fillId="2" borderId="60" xfId="0" applyFont="1" applyFill="1" applyBorder="1" applyAlignment="1">
      <alignment horizontal="center" vertical="top"/>
    </xf>
    <xf numFmtId="0" fontId="9" fillId="0" borderId="5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="60" zoomScaleNormal="100" workbookViewId="0">
      <selection activeCell="L26" sqref="L26"/>
    </sheetView>
  </sheetViews>
  <sheetFormatPr defaultRowHeight="15.6" x14ac:dyDescent="0.3"/>
  <cols>
    <col min="1" max="1" width="41.6640625" style="228" customWidth="1"/>
    <col min="2" max="2" width="13" style="228" customWidth="1"/>
    <col min="3" max="3" width="16.21875" style="229" customWidth="1"/>
    <col min="4" max="5" width="16.21875" style="228" customWidth="1"/>
    <col min="6" max="6" width="16.21875" style="227" customWidth="1"/>
    <col min="7" max="7" width="16" style="228" customWidth="1"/>
    <col min="8" max="8" width="15.5546875" style="228" customWidth="1"/>
    <col min="9" max="9" width="12.109375" style="228" customWidth="1"/>
    <col min="10" max="10" width="14" style="227" customWidth="1"/>
    <col min="11" max="11" width="17.88671875" style="228" customWidth="1"/>
    <col min="12" max="12" width="15.44140625" style="228" customWidth="1"/>
    <col min="13" max="13" width="13.109375" style="228" customWidth="1"/>
    <col min="14" max="14" width="13.44140625" style="227" customWidth="1"/>
    <col min="15" max="15" width="13.6640625" style="228" customWidth="1"/>
    <col min="16" max="16" width="15.33203125" style="228" customWidth="1"/>
  </cols>
  <sheetData>
    <row r="1" spans="1:16" x14ac:dyDescent="0.3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6.2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</row>
    <row r="5" spans="1:16" ht="16.2" thickBot="1" x14ac:dyDescent="0.35">
      <c r="A5" s="6" t="s">
        <v>0</v>
      </c>
      <c r="B5" s="6" t="s">
        <v>1</v>
      </c>
      <c r="C5" s="7" t="s">
        <v>2</v>
      </c>
      <c r="D5" s="8"/>
      <c r="E5" s="8"/>
      <c r="F5" s="9"/>
      <c r="G5" s="10" t="s">
        <v>3</v>
      </c>
      <c r="H5" s="11"/>
      <c r="I5" s="11"/>
      <c r="J5" s="12"/>
      <c r="K5" s="10" t="s">
        <v>4</v>
      </c>
      <c r="L5" s="11"/>
      <c r="M5" s="11"/>
      <c r="N5" s="12"/>
      <c r="O5" s="13" t="s">
        <v>5</v>
      </c>
      <c r="P5" s="14" t="s">
        <v>6</v>
      </c>
    </row>
    <row r="6" spans="1:16" x14ac:dyDescent="0.3">
      <c r="A6" s="15"/>
      <c r="B6" s="15"/>
      <c r="C6" s="16" t="s">
        <v>7</v>
      </c>
      <c r="D6" s="17" t="s">
        <v>8</v>
      </c>
      <c r="E6" s="18"/>
      <c r="F6" s="19"/>
      <c r="G6" s="20" t="s">
        <v>7</v>
      </c>
      <c r="H6" s="17" t="s">
        <v>8</v>
      </c>
      <c r="I6" s="18"/>
      <c r="J6" s="19"/>
      <c r="K6" s="20" t="s">
        <v>7</v>
      </c>
      <c r="L6" s="17" t="s">
        <v>8</v>
      </c>
      <c r="M6" s="18"/>
      <c r="N6" s="19"/>
      <c r="O6" s="21"/>
      <c r="P6" s="22"/>
    </row>
    <row r="7" spans="1:16" ht="31.8" thickBot="1" x14ac:dyDescent="0.35">
      <c r="A7" s="23"/>
      <c r="B7" s="23"/>
      <c r="C7" s="24"/>
      <c r="D7" s="25" t="s">
        <v>9</v>
      </c>
      <c r="E7" s="26" t="s">
        <v>10</v>
      </c>
      <c r="F7" s="27" t="s">
        <v>11</v>
      </c>
      <c r="G7" s="28"/>
      <c r="H7" s="29" t="s">
        <v>9</v>
      </c>
      <c r="I7" s="30" t="s">
        <v>10</v>
      </c>
      <c r="J7" s="31" t="s">
        <v>11</v>
      </c>
      <c r="K7" s="28"/>
      <c r="L7" s="29" t="s">
        <v>9</v>
      </c>
      <c r="M7" s="30" t="s">
        <v>10</v>
      </c>
      <c r="N7" s="32" t="s">
        <v>12</v>
      </c>
      <c r="O7" s="21"/>
      <c r="P7" s="22"/>
    </row>
    <row r="8" spans="1:16" ht="31.8" thickBot="1" x14ac:dyDescent="0.35">
      <c r="A8" s="33" t="s">
        <v>13</v>
      </c>
      <c r="B8" s="34" t="s">
        <v>14</v>
      </c>
      <c r="C8" s="35">
        <f t="shared" ref="C8:C14" si="0">D8+E8+F8</f>
        <v>6903.9</v>
      </c>
      <c r="D8" s="36">
        <v>5621.2</v>
      </c>
      <c r="E8" s="37">
        <v>231.2</v>
      </c>
      <c r="F8" s="38">
        <v>1051.5</v>
      </c>
      <c r="G8" s="39">
        <f t="shared" ref="G8:G14" si="1">H8+I8+J8</f>
        <v>9341.5999999999985</v>
      </c>
      <c r="H8" s="36">
        <v>8137.8</v>
      </c>
      <c r="I8" s="37">
        <v>176.5</v>
      </c>
      <c r="J8" s="38">
        <v>1027.3</v>
      </c>
      <c r="K8" s="40">
        <f t="shared" ref="K8:K14" si="2">L8+M8+N8</f>
        <v>6957.5</v>
      </c>
      <c r="L8" s="41">
        <v>5650.7</v>
      </c>
      <c r="M8" s="42">
        <v>224.1</v>
      </c>
      <c r="N8" s="38">
        <v>1082.7</v>
      </c>
      <c r="O8" s="43">
        <f t="shared" ref="O8:O14" si="3">K8/C8*100</f>
        <v>100.77637277480844</v>
      </c>
      <c r="P8" s="44">
        <f>K8/G8*100</f>
        <v>74.478676029802187</v>
      </c>
    </row>
    <row r="9" spans="1:16" x14ac:dyDescent="0.3">
      <c r="A9" s="45" t="s">
        <v>15</v>
      </c>
      <c r="B9" s="46" t="s">
        <v>16</v>
      </c>
      <c r="C9" s="47">
        <f t="shared" si="0"/>
        <v>22.299999999999997</v>
      </c>
      <c r="D9" s="48">
        <v>16.72</v>
      </c>
      <c r="E9" s="49">
        <v>5.58</v>
      </c>
      <c r="F9" s="50">
        <v>0</v>
      </c>
      <c r="G9" s="51">
        <f t="shared" si="1"/>
        <v>20.421399999999998</v>
      </c>
      <c r="H9" s="52">
        <v>18.499700000000001</v>
      </c>
      <c r="I9" s="53">
        <v>1.92</v>
      </c>
      <c r="J9" s="54">
        <v>1.6999999999999999E-3</v>
      </c>
      <c r="K9" s="55">
        <f t="shared" si="2"/>
        <v>22.354600000000001</v>
      </c>
      <c r="L9" s="52">
        <v>17.112500000000001</v>
      </c>
      <c r="M9" s="53">
        <v>5.2404000000000002</v>
      </c>
      <c r="N9" s="56">
        <v>1.6999999999999999E-3</v>
      </c>
      <c r="O9" s="57">
        <f t="shared" si="3"/>
        <v>100.24484304932737</v>
      </c>
      <c r="P9" s="58">
        <f t="shared" ref="P9:P15" si="4">K9/G9*100</f>
        <v>109.46654000215462</v>
      </c>
    </row>
    <row r="10" spans="1:16" x14ac:dyDescent="0.3">
      <c r="A10" s="59" t="s">
        <v>17</v>
      </c>
      <c r="B10" s="46" t="s">
        <v>16</v>
      </c>
      <c r="C10" s="60">
        <f t="shared" si="0"/>
        <v>0.16500000000000001</v>
      </c>
      <c r="D10" s="48">
        <v>0</v>
      </c>
      <c r="E10" s="49">
        <v>0.16500000000000001</v>
      </c>
      <c r="F10" s="61">
        <v>0</v>
      </c>
      <c r="G10" s="62">
        <f t="shared" si="1"/>
        <v>0.14700000000000002</v>
      </c>
      <c r="H10" s="48">
        <v>1.2E-2</v>
      </c>
      <c r="I10" s="49">
        <v>0.13500000000000001</v>
      </c>
      <c r="J10" s="63">
        <v>0</v>
      </c>
      <c r="K10" s="64">
        <f t="shared" si="2"/>
        <v>0.11</v>
      </c>
      <c r="L10" s="65">
        <v>0</v>
      </c>
      <c r="M10" s="66">
        <v>0.11</v>
      </c>
      <c r="N10" s="61">
        <v>0</v>
      </c>
      <c r="O10" s="67">
        <f t="shared" si="3"/>
        <v>66.666666666666657</v>
      </c>
      <c r="P10" s="68">
        <f t="shared" si="4"/>
        <v>74.829931972789112</v>
      </c>
    </row>
    <row r="11" spans="1:16" x14ac:dyDescent="0.3">
      <c r="A11" s="59" t="s">
        <v>18</v>
      </c>
      <c r="B11" s="46" t="s">
        <v>16</v>
      </c>
      <c r="C11" s="60">
        <f t="shared" si="0"/>
        <v>28.002000000000002</v>
      </c>
      <c r="D11" s="69">
        <v>3.3849999999999998</v>
      </c>
      <c r="E11" s="70">
        <v>3.86</v>
      </c>
      <c r="F11" s="71">
        <v>20.757000000000001</v>
      </c>
      <c r="G11" s="62">
        <f t="shared" si="1"/>
        <v>29.496000000000002</v>
      </c>
      <c r="H11" s="72">
        <v>4.4000000000000004</v>
      </c>
      <c r="I11" s="73">
        <v>4.34</v>
      </c>
      <c r="J11" s="74">
        <v>20.756</v>
      </c>
      <c r="K11" s="55">
        <f t="shared" si="2"/>
        <v>33.559600000000003</v>
      </c>
      <c r="L11" s="75">
        <v>3.7082000000000002</v>
      </c>
      <c r="M11" s="70">
        <v>6.9560000000000004</v>
      </c>
      <c r="N11" s="76">
        <v>22.895399999999999</v>
      </c>
      <c r="O11" s="67">
        <f t="shared" si="3"/>
        <v>119.84715377473039</v>
      </c>
      <c r="P11" s="68">
        <f t="shared" si="4"/>
        <v>113.77678329264987</v>
      </c>
    </row>
    <row r="12" spans="1:16" x14ac:dyDescent="0.3">
      <c r="A12" s="59" t="s">
        <v>19</v>
      </c>
      <c r="B12" s="46" t="s">
        <v>16</v>
      </c>
      <c r="C12" s="60">
        <f>D12+E12+F12</f>
        <v>14.917999999999999</v>
      </c>
      <c r="D12" s="69">
        <v>1.7350000000000001</v>
      </c>
      <c r="E12" s="70">
        <v>5.0890000000000004</v>
      </c>
      <c r="F12" s="71">
        <v>8.0939999999999994</v>
      </c>
      <c r="G12" s="51">
        <f t="shared" si="1"/>
        <v>14.5318</v>
      </c>
      <c r="H12" s="69">
        <v>2.085</v>
      </c>
      <c r="I12" s="70">
        <v>6.2670000000000003</v>
      </c>
      <c r="J12" s="76">
        <v>6.1798000000000002</v>
      </c>
      <c r="K12" s="55">
        <f t="shared" si="2"/>
        <v>14.145099999999999</v>
      </c>
      <c r="L12" s="69">
        <v>1.8</v>
      </c>
      <c r="M12" s="70">
        <v>5.5229999999999997</v>
      </c>
      <c r="N12" s="76">
        <v>6.8220999999999998</v>
      </c>
      <c r="O12" s="67">
        <f t="shared" si="3"/>
        <v>94.819010591232072</v>
      </c>
      <c r="P12" s="68">
        <f t="shared" si="4"/>
        <v>97.338939429389328</v>
      </c>
    </row>
    <row r="13" spans="1:16" x14ac:dyDescent="0.3">
      <c r="A13" s="59" t="s">
        <v>20</v>
      </c>
      <c r="B13" s="46" t="s">
        <v>16</v>
      </c>
      <c r="C13" s="60">
        <f t="shared" si="0"/>
        <v>1.1499999999999999</v>
      </c>
      <c r="D13" s="69">
        <v>0</v>
      </c>
      <c r="E13" s="73">
        <v>0</v>
      </c>
      <c r="F13" s="71">
        <v>1.1499999999999999</v>
      </c>
      <c r="G13" s="62">
        <f t="shared" si="1"/>
        <v>2.073</v>
      </c>
      <c r="H13" s="77">
        <v>0</v>
      </c>
      <c r="I13" s="78">
        <v>0</v>
      </c>
      <c r="J13" s="74">
        <v>2.073</v>
      </c>
      <c r="K13" s="79">
        <f t="shared" si="2"/>
        <v>2.1219999999999999</v>
      </c>
      <c r="L13" s="77">
        <v>0</v>
      </c>
      <c r="M13" s="78">
        <v>0</v>
      </c>
      <c r="N13" s="74">
        <v>2.1219999999999999</v>
      </c>
      <c r="O13" s="67">
        <f>K13/C13*100</f>
        <v>184.52173913043478</v>
      </c>
      <c r="P13" s="68">
        <f t="shared" si="4"/>
        <v>102.36372407139412</v>
      </c>
    </row>
    <row r="14" spans="1:16" x14ac:dyDescent="0.3">
      <c r="A14" s="80" t="s">
        <v>21</v>
      </c>
      <c r="B14" s="81" t="s">
        <v>22</v>
      </c>
      <c r="C14" s="82">
        <f t="shared" si="0"/>
        <v>20324</v>
      </c>
      <c r="D14" s="77">
        <v>15004</v>
      </c>
      <c r="E14" s="78">
        <v>320</v>
      </c>
      <c r="F14" s="83">
        <v>5000</v>
      </c>
      <c r="G14" s="84">
        <f t="shared" si="1"/>
        <v>21969.8</v>
      </c>
      <c r="H14" s="77">
        <v>16559.099999999999</v>
      </c>
      <c r="I14" s="78">
        <v>320.7</v>
      </c>
      <c r="J14" s="83">
        <v>5090</v>
      </c>
      <c r="K14" s="85">
        <f t="shared" si="2"/>
        <v>20355.7</v>
      </c>
      <c r="L14" s="77">
        <v>15002.5</v>
      </c>
      <c r="M14" s="78">
        <v>304.7</v>
      </c>
      <c r="N14" s="86">
        <v>5048.5</v>
      </c>
      <c r="O14" s="67">
        <f t="shared" si="3"/>
        <v>100.15597323361543</v>
      </c>
      <c r="P14" s="68">
        <f t="shared" si="4"/>
        <v>92.653096523409417</v>
      </c>
    </row>
    <row r="15" spans="1:16" x14ac:dyDescent="0.3">
      <c r="A15" s="87" t="s">
        <v>23</v>
      </c>
      <c r="B15" s="88"/>
      <c r="C15" s="89"/>
      <c r="D15" s="77"/>
      <c r="E15" s="78"/>
      <c r="F15" s="83"/>
      <c r="G15" s="90"/>
      <c r="H15" s="72"/>
      <c r="I15" s="73"/>
      <c r="J15" s="91"/>
      <c r="K15" s="92"/>
      <c r="L15" s="72"/>
      <c r="M15" s="78"/>
      <c r="N15" s="93"/>
      <c r="O15" s="67"/>
      <c r="P15" s="68"/>
    </row>
    <row r="16" spans="1:16" x14ac:dyDescent="0.3">
      <c r="A16" s="94"/>
      <c r="B16" s="46" t="s">
        <v>22</v>
      </c>
      <c r="C16" s="82">
        <f>D16+E16+F16</f>
        <v>45747.199999999997</v>
      </c>
      <c r="D16" s="77">
        <v>44692.2</v>
      </c>
      <c r="E16" s="78">
        <v>95</v>
      </c>
      <c r="F16" s="83">
        <v>960</v>
      </c>
      <c r="G16" s="95">
        <f>H16+I16+J16</f>
        <v>73910.2</v>
      </c>
      <c r="H16" s="77">
        <v>72953.3</v>
      </c>
      <c r="I16" s="78">
        <v>64.900000000000006</v>
      </c>
      <c r="J16" s="83">
        <v>892</v>
      </c>
      <c r="K16" s="96">
        <f>L16+M16+N16</f>
        <v>45840.7</v>
      </c>
      <c r="L16" s="77">
        <v>44903.1</v>
      </c>
      <c r="M16" s="78">
        <v>62.5</v>
      </c>
      <c r="N16" s="86">
        <v>875.1</v>
      </c>
      <c r="O16" s="67">
        <f>K16/C16*100</f>
        <v>100.20438409345272</v>
      </c>
      <c r="P16" s="68">
        <f t="shared" ref="P16:P17" si="5">K16/G16*100</f>
        <v>62.022156617083979</v>
      </c>
    </row>
    <row r="17" spans="1:16" ht="16.2" thickBot="1" x14ac:dyDescent="0.35">
      <c r="A17" s="97" t="s">
        <v>24</v>
      </c>
      <c r="B17" s="98" t="s">
        <v>25</v>
      </c>
      <c r="C17" s="99">
        <f>D17+E17+F17</f>
        <v>298459</v>
      </c>
      <c r="D17" s="100">
        <v>295435</v>
      </c>
      <c r="E17" s="101">
        <v>24</v>
      </c>
      <c r="F17" s="102">
        <v>3000</v>
      </c>
      <c r="G17" s="103">
        <f>H17+I17+J17</f>
        <v>282938</v>
      </c>
      <c r="H17" s="100">
        <v>278947</v>
      </c>
      <c r="I17" s="101">
        <v>24</v>
      </c>
      <c r="J17" s="102">
        <v>3967</v>
      </c>
      <c r="K17" s="104">
        <f>L17+M17+N17</f>
        <v>300049</v>
      </c>
      <c r="L17" s="100">
        <v>296040</v>
      </c>
      <c r="M17" s="101">
        <v>12</v>
      </c>
      <c r="N17" s="105">
        <v>3997</v>
      </c>
      <c r="O17" s="106">
        <f>K17/C17*100</f>
        <v>100.53273648976911</v>
      </c>
      <c r="P17" s="107">
        <f t="shared" si="5"/>
        <v>106.04761467176556</v>
      </c>
    </row>
    <row r="18" spans="1:16" x14ac:dyDescent="0.3">
      <c r="A18" s="108" t="s">
        <v>26</v>
      </c>
      <c r="B18" s="109"/>
      <c r="C18" s="110"/>
      <c r="D18" s="111"/>
      <c r="E18" s="112"/>
      <c r="F18" s="113"/>
      <c r="G18" s="114"/>
      <c r="H18" s="115"/>
      <c r="I18" s="116"/>
      <c r="J18" s="117"/>
      <c r="K18" s="118"/>
      <c r="L18" s="115"/>
      <c r="M18" s="119"/>
      <c r="N18" s="120"/>
      <c r="O18" s="121"/>
      <c r="P18" s="122"/>
    </row>
    <row r="19" spans="1:16" x14ac:dyDescent="0.3">
      <c r="A19" s="123" t="s">
        <v>27</v>
      </c>
      <c r="B19" s="46" t="s">
        <v>28</v>
      </c>
      <c r="C19" s="89">
        <f t="shared" ref="C19:C24" si="6">D19+E19+F19</f>
        <v>9747</v>
      </c>
      <c r="D19" s="124">
        <v>6347</v>
      </c>
      <c r="E19" s="125">
        <v>900</v>
      </c>
      <c r="F19" s="126">
        <v>2500</v>
      </c>
      <c r="G19" s="127">
        <f t="shared" ref="G19:G24" si="7">H19+I19+J19</f>
        <v>11165</v>
      </c>
      <c r="H19" s="124">
        <v>7720</v>
      </c>
      <c r="I19" s="125">
        <v>923</v>
      </c>
      <c r="J19" s="126">
        <v>2522</v>
      </c>
      <c r="K19" s="128">
        <f t="shared" ref="K19:K24" si="8">L19+M19+N19</f>
        <v>9419</v>
      </c>
      <c r="L19" s="124">
        <v>5863</v>
      </c>
      <c r="M19" s="125">
        <v>1012</v>
      </c>
      <c r="N19" s="126">
        <v>2544</v>
      </c>
      <c r="O19" s="67">
        <f t="shared" ref="O19:O24" si="9">K19/C19*100</f>
        <v>96.634862008823234</v>
      </c>
      <c r="P19" s="129">
        <f t="shared" ref="P19:P24" si="10">K19/G19*100</f>
        <v>84.361845051500225</v>
      </c>
    </row>
    <row r="20" spans="1:16" x14ac:dyDescent="0.3">
      <c r="A20" s="123" t="s">
        <v>29</v>
      </c>
      <c r="B20" s="46" t="s">
        <v>28</v>
      </c>
      <c r="C20" s="89">
        <f t="shared" si="6"/>
        <v>4108</v>
      </c>
      <c r="D20" s="124">
        <v>2428</v>
      </c>
      <c r="E20" s="125">
        <v>280</v>
      </c>
      <c r="F20" s="126">
        <v>1400</v>
      </c>
      <c r="G20" s="130">
        <f t="shared" si="7"/>
        <v>4496</v>
      </c>
      <c r="H20" s="124">
        <v>2915</v>
      </c>
      <c r="I20" s="125">
        <v>286</v>
      </c>
      <c r="J20" s="126">
        <v>1295</v>
      </c>
      <c r="K20" s="131">
        <f t="shared" si="8"/>
        <v>3565</v>
      </c>
      <c r="L20" s="124">
        <v>1796</v>
      </c>
      <c r="M20" s="125">
        <v>292</v>
      </c>
      <c r="N20" s="132">
        <v>1477</v>
      </c>
      <c r="O20" s="67">
        <f t="shared" si="9"/>
        <v>86.781888997078866</v>
      </c>
      <c r="P20" s="133">
        <f t="shared" si="10"/>
        <v>79.292704626334526</v>
      </c>
    </row>
    <row r="21" spans="1:16" x14ac:dyDescent="0.3">
      <c r="A21" s="123" t="s">
        <v>30</v>
      </c>
      <c r="B21" s="46" t="s">
        <v>28</v>
      </c>
      <c r="C21" s="89">
        <f t="shared" si="6"/>
        <v>124696</v>
      </c>
      <c r="D21" s="124">
        <v>122946</v>
      </c>
      <c r="E21" s="125">
        <v>650</v>
      </c>
      <c r="F21" s="126">
        <v>1100</v>
      </c>
      <c r="G21" s="130">
        <f t="shared" si="7"/>
        <v>26916</v>
      </c>
      <c r="H21" s="124">
        <v>25196</v>
      </c>
      <c r="I21" s="125">
        <v>653</v>
      </c>
      <c r="J21" s="126">
        <v>1067</v>
      </c>
      <c r="K21" s="131">
        <f t="shared" si="8"/>
        <v>136828</v>
      </c>
      <c r="L21" s="124">
        <v>135251</v>
      </c>
      <c r="M21" s="125">
        <v>509</v>
      </c>
      <c r="N21" s="132">
        <v>1068</v>
      </c>
      <c r="O21" s="67">
        <f t="shared" si="9"/>
        <v>109.72926156412395</v>
      </c>
      <c r="P21" s="68">
        <f t="shared" si="10"/>
        <v>508.35190964482092</v>
      </c>
    </row>
    <row r="22" spans="1:16" x14ac:dyDescent="0.3">
      <c r="A22" s="134" t="s">
        <v>31</v>
      </c>
      <c r="B22" s="46" t="s">
        <v>28</v>
      </c>
      <c r="C22" s="89">
        <f t="shared" si="6"/>
        <v>402</v>
      </c>
      <c r="D22" s="124">
        <v>115</v>
      </c>
      <c r="E22" s="125">
        <v>87</v>
      </c>
      <c r="F22" s="126">
        <v>200</v>
      </c>
      <c r="G22" s="130">
        <f t="shared" si="7"/>
        <v>425</v>
      </c>
      <c r="H22" s="124">
        <v>198</v>
      </c>
      <c r="I22" s="125">
        <v>88</v>
      </c>
      <c r="J22" s="126">
        <v>139</v>
      </c>
      <c r="K22" s="131">
        <f t="shared" si="8"/>
        <v>379</v>
      </c>
      <c r="L22" s="124">
        <v>149</v>
      </c>
      <c r="M22" s="125">
        <v>90</v>
      </c>
      <c r="N22" s="132">
        <v>140</v>
      </c>
      <c r="O22" s="67">
        <f t="shared" si="9"/>
        <v>94.278606965174134</v>
      </c>
      <c r="P22" s="68">
        <f t="shared" si="10"/>
        <v>89.17647058823529</v>
      </c>
    </row>
    <row r="23" spans="1:16" x14ac:dyDescent="0.3">
      <c r="A23" s="135" t="s">
        <v>32</v>
      </c>
      <c r="B23" s="136" t="s">
        <v>28</v>
      </c>
      <c r="C23" s="89">
        <f t="shared" si="6"/>
        <v>2355</v>
      </c>
      <c r="D23" s="124">
        <v>215</v>
      </c>
      <c r="E23" s="125">
        <v>440</v>
      </c>
      <c r="F23" s="126">
        <v>1700</v>
      </c>
      <c r="G23" s="130">
        <f t="shared" si="7"/>
        <v>2548</v>
      </c>
      <c r="H23" s="124">
        <v>180</v>
      </c>
      <c r="I23" s="125">
        <v>401</v>
      </c>
      <c r="J23" s="126">
        <v>1967</v>
      </c>
      <c r="K23" s="131">
        <f t="shared" si="8"/>
        <v>2352</v>
      </c>
      <c r="L23" s="124">
        <v>9</v>
      </c>
      <c r="M23" s="125">
        <v>400</v>
      </c>
      <c r="N23" s="132">
        <v>1943</v>
      </c>
      <c r="O23" s="67">
        <f t="shared" si="9"/>
        <v>99.872611464968159</v>
      </c>
      <c r="P23" s="68">
        <f t="shared" si="10"/>
        <v>92.307692307692307</v>
      </c>
    </row>
    <row r="24" spans="1:16" ht="16.2" thickBot="1" x14ac:dyDescent="0.35">
      <c r="A24" s="137" t="s">
        <v>33</v>
      </c>
      <c r="B24" s="88" t="s">
        <v>34</v>
      </c>
      <c r="C24" s="138">
        <f t="shared" si="6"/>
        <v>3441</v>
      </c>
      <c r="D24" s="139">
        <v>3432.9</v>
      </c>
      <c r="E24" s="140">
        <v>0.1</v>
      </c>
      <c r="F24" s="141">
        <v>8</v>
      </c>
      <c r="G24" s="142">
        <f t="shared" si="7"/>
        <v>3363.1280000000002</v>
      </c>
      <c r="H24" s="139">
        <v>3355.4</v>
      </c>
      <c r="I24" s="143">
        <v>0.128</v>
      </c>
      <c r="J24" s="144">
        <v>7.6</v>
      </c>
      <c r="K24" s="145">
        <f t="shared" si="8"/>
        <v>3479.5679999999998</v>
      </c>
      <c r="L24" s="146">
        <v>3471.95</v>
      </c>
      <c r="M24" s="143">
        <v>3.7999999999999999E-2</v>
      </c>
      <c r="N24" s="147">
        <v>7.58</v>
      </c>
      <c r="O24" s="106">
        <f t="shared" si="9"/>
        <v>101.12083696599825</v>
      </c>
      <c r="P24" s="107">
        <f t="shared" si="10"/>
        <v>103.4622529978044</v>
      </c>
    </row>
    <row r="25" spans="1:16" ht="16.2" thickBot="1" x14ac:dyDescent="0.35">
      <c r="A25" s="148" t="s">
        <v>35</v>
      </c>
      <c r="B25" s="149"/>
      <c r="C25" s="150"/>
      <c r="D25" s="151"/>
      <c r="E25" s="152"/>
      <c r="F25" s="153"/>
      <c r="G25" s="154"/>
      <c r="H25" s="155"/>
      <c r="I25" s="152"/>
      <c r="J25" s="156"/>
      <c r="K25" s="157"/>
      <c r="L25" s="151"/>
      <c r="M25" s="152"/>
      <c r="N25" s="153"/>
      <c r="O25" s="158"/>
      <c r="P25" s="159"/>
    </row>
    <row r="26" spans="1:16" x14ac:dyDescent="0.3">
      <c r="A26" s="109" t="s">
        <v>36</v>
      </c>
      <c r="B26" s="160" t="s">
        <v>37</v>
      </c>
      <c r="C26" s="161">
        <f>D26+E26+F26</f>
        <v>0</v>
      </c>
      <c r="D26" s="162"/>
      <c r="E26" s="163"/>
      <c r="F26" s="164"/>
      <c r="G26" s="165">
        <f>H26+I26+J26</f>
        <v>3</v>
      </c>
      <c r="H26" s="166">
        <v>3</v>
      </c>
      <c r="I26" s="167"/>
      <c r="J26" s="168"/>
      <c r="K26" s="165">
        <f>L26+M26+N26</f>
        <v>1</v>
      </c>
      <c r="L26" s="169">
        <v>1</v>
      </c>
      <c r="M26" s="167"/>
      <c r="N26" s="168"/>
      <c r="O26" s="170"/>
      <c r="P26" s="58"/>
    </row>
    <row r="27" spans="1:16" x14ac:dyDescent="0.3">
      <c r="A27" s="171" t="s">
        <v>38</v>
      </c>
      <c r="B27" s="81" t="s">
        <v>37</v>
      </c>
      <c r="C27" s="89">
        <f>D27+E27+F27</f>
        <v>0</v>
      </c>
      <c r="D27" s="172"/>
      <c r="E27" s="173"/>
      <c r="F27" s="174"/>
      <c r="G27" s="175">
        <f>H27+I27+J27</f>
        <v>0</v>
      </c>
      <c r="H27" s="176"/>
      <c r="I27" s="125"/>
      <c r="J27" s="126"/>
      <c r="K27" s="175">
        <f>L27+M27+N27</f>
        <v>0</v>
      </c>
      <c r="L27" s="124"/>
      <c r="M27" s="125"/>
      <c r="N27" s="126"/>
      <c r="O27" s="177"/>
      <c r="P27" s="133"/>
    </row>
    <row r="28" spans="1:16" ht="16.2" thickBot="1" x14ac:dyDescent="0.35">
      <c r="A28" s="178" t="s">
        <v>39</v>
      </c>
      <c r="B28" s="98" t="s">
        <v>37</v>
      </c>
      <c r="C28" s="179">
        <f>D28+E28+F28</f>
        <v>0</v>
      </c>
      <c r="D28" s="180"/>
      <c r="E28" s="181"/>
      <c r="F28" s="182"/>
      <c r="G28" s="183">
        <f>H28+I28+J28</f>
        <v>0</v>
      </c>
      <c r="H28" s="184"/>
      <c r="I28" s="185"/>
      <c r="J28" s="186"/>
      <c r="K28" s="183">
        <f>L28+M28+N28</f>
        <v>0</v>
      </c>
      <c r="L28" s="187"/>
      <c r="M28" s="185"/>
      <c r="N28" s="186"/>
      <c r="O28" s="188"/>
      <c r="P28" s="107"/>
    </row>
    <row r="29" spans="1:16" ht="16.2" thickBot="1" x14ac:dyDescent="0.35">
      <c r="A29" s="189"/>
      <c r="B29" s="190"/>
      <c r="C29" s="191"/>
      <c r="D29" s="192"/>
      <c r="E29" s="192"/>
      <c r="F29" s="192"/>
      <c r="G29" s="193"/>
      <c r="H29" s="194"/>
      <c r="I29" s="194"/>
      <c r="J29" s="194"/>
      <c r="K29" s="193"/>
      <c r="L29" s="194"/>
      <c r="M29" s="194"/>
      <c r="N29" s="194"/>
      <c r="O29" s="195"/>
      <c r="P29" s="196"/>
    </row>
    <row r="30" spans="1:16" ht="31.2" x14ac:dyDescent="0.3">
      <c r="A30" s="197" t="s">
        <v>40</v>
      </c>
      <c r="B30" s="198"/>
      <c r="C30" s="198"/>
      <c r="D30" s="231" t="s">
        <v>41</v>
      </c>
      <c r="E30" s="232" t="s">
        <v>42</v>
      </c>
      <c r="F30" s="230" t="s">
        <v>43</v>
      </c>
      <c r="G30" s="1"/>
      <c r="H30" s="2"/>
      <c r="I30" s="199"/>
      <c r="J30" s="200"/>
      <c r="K30" s="200"/>
      <c r="L30" s="200"/>
      <c r="M30" s="201"/>
      <c r="N30" s="201"/>
      <c r="O30" s="201"/>
      <c r="P30" s="202"/>
    </row>
    <row r="31" spans="1:16" x14ac:dyDescent="0.3">
      <c r="A31" s="203"/>
      <c r="B31" s="204"/>
      <c r="C31" s="204"/>
      <c r="D31" s="205">
        <f>D32+D33</f>
        <v>21722.400000000001</v>
      </c>
      <c r="E31" s="206">
        <f>E32+E33</f>
        <v>19895.37</v>
      </c>
      <c r="F31" s="207">
        <f>E31/D31*100</f>
        <v>91.589189039885085</v>
      </c>
      <c r="G31" s="208"/>
      <c r="H31" s="209"/>
      <c r="I31" s="209"/>
      <c r="J31" s="209"/>
      <c r="K31" s="209"/>
      <c r="L31" s="209"/>
      <c r="M31" s="209"/>
      <c r="N31" s="209"/>
      <c r="O31" s="209"/>
      <c r="P31" s="209"/>
    </row>
    <row r="32" spans="1:16" x14ac:dyDescent="0.3">
      <c r="A32" s="134" t="s">
        <v>44</v>
      </c>
      <c r="B32" s="210"/>
      <c r="C32" s="211"/>
      <c r="D32" s="205">
        <v>20222.400000000001</v>
      </c>
      <c r="E32" s="212">
        <v>19705.07</v>
      </c>
      <c r="F32" s="207">
        <f>E32/D32*100</f>
        <v>97.441797214969526</v>
      </c>
      <c r="G32" s="208"/>
      <c r="H32" s="209"/>
      <c r="I32" s="209"/>
      <c r="J32" s="209"/>
      <c r="K32" s="209"/>
      <c r="L32" s="209"/>
      <c r="M32" s="209"/>
      <c r="N32" s="209"/>
      <c r="O32" s="209"/>
      <c r="P32" s="209"/>
    </row>
    <row r="33" spans="1:16" x14ac:dyDescent="0.3">
      <c r="A33" s="134" t="s">
        <v>45</v>
      </c>
      <c r="B33" s="210"/>
      <c r="C33" s="211"/>
      <c r="D33" s="205">
        <v>1500</v>
      </c>
      <c r="E33" s="212">
        <v>190.3</v>
      </c>
      <c r="F33" s="213">
        <f>E33/D33*100</f>
        <v>12.686666666666667</v>
      </c>
      <c r="G33" s="208"/>
      <c r="H33" s="209"/>
      <c r="I33" s="209"/>
      <c r="J33" s="209"/>
      <c r="K33" s="209"/>
      <c r="L33" s="209"/>
      <c r="M33" s="209"/>
      <c r="N33" s="209"/>
      <c r="O33" s="209"/>
      <c r="P33" s="209"/>
    </row>
    <row r="34" spans="1:16" x14ac:dyDescent="0.3">
      <c r="A34" s="214"/>
      <c r="B34" s="214"/>
      <c r="C34" s="215"/>
      <c r="D34" s="216"/>
      <c r="E34" s="217"/>
      <c r="F34" s="218"/>
      <c r="G34" s="219"/>
      <c r="H34" s="220"/>
      <c r="I34" s="221"/>
      <c r="J34" s="201"/>
      <c r="K34" s="201"/>
      <c r="L34" s="201"/>
      <c r="M34" s="201"/>
      <c r="N34" s="201"/>
      <c r="O34" s="201"/>
      <c r="P34" s="202"/>
    </row>
    <row r="35" spans="1:16" x14ac:dyDescent="0.3">
      <c r="A35" s="222" t="s">
        <v>46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3"/>
      <c r="P35" s="223" t="s">
        <v>47</v>
      </c>
    </row>
    <row r="36" spans="1:16" x14ac:dyDescent="0.3">
      <c r="A36" s="224"/>
      <c r="B36" s="225"/>
      <c r="C36" s="191"/>
      <c r="D36" s="226"/>
      <c r="E36" s="192"/>
    </row>
  </sheetData>
  <mergeCells count="19">
    <mergeCell ref="A15:A16"/>
    <mergeCell ref="A30:C31"/>
    <mergeCell ref="J30:L30"/>
    <mergeCell ref="H31:P33"/>
    <mergeCell ref="A35:N35"/>
    <mergeCell ref="P5:P7"/>
    <mergeCell ref="C6:C7"/>
    <mergeCell ref="D6:F6"/>
    <mergeCell ref="G6:G7"/>
    <mergeCell ref="H6:J6"/>
    <mergeCell ref="K6:K7"/>
    <mergeCell ref="L6:N6"/>
    <mergeCell ref="A1:O4"/>
    <mergeCell ref="A5:A7"/>
    <mergeCell ref="B5:B7"/>
    <mergeCell ref="C5:F5"/>
    <mergeCell ref="G5:J5"/>
    <mergeCell ref="K5:N5"/>
    <mergeCell ref="O5:O7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2021-10-05T04:41:44Z</dcterms:modified>
</cp:coreProperties>
</file>